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760" windowHeight="7950" tabRatio="906" activeTab="0"/>
  </bookViews>
  <sheets>
    <sheet name="Trang_tính1" sheetId="1" r:id="rId1"/>
  </sheets>
  <definedNames/>
  <calcPr fullCalcOnLoad="1"/>
</workbook>
</file>

<file path=xl/sharedStrings.xml><?xml version="1.0" encoding="utf-8"?>
<sst xmlns="http://schemas.openxmlformats.org/spreadsheetml/2006/main" count="320" uniqueCount="210">
  <si>
    <t>CỘNG HÒA XÃ HỘI CHỦ NGHĨA VIỆT NAM</t>
  </si>
  <si>
    <t>HỌC VIỆN NÔNG NGHIỆP VIỆT NAM</t>
  </si>
  <si>
    <t>Độc lập - Tự do - Hạnh phúc</t>
  </si>
  <si>
    <t>Số HS</t>
  </si>
  <si>
    <t>Ngày sinh</t>
  </si>
  <si>
    <t>Giới</t>
  </si>
  <si>
    <t xml:space="preserve"> Nơi sinh</t>
  </si>
  <si>
    <t>Nhóm bổ túc</t>
  </si>
  <si>
    <t>Nam</t>
  </si>
  <si>
    <t>Nữ</t>
  </si>
  <si>
    <t>Kế toán</t>
  </si>
  <si>
    <t>Anh</t>
  </si>
  <si>
    <t>Nguyễn Văn</t>
  </si>
  <si>
    <t>Môn được miễn</t>
  </si>
  <si>
    <t>Môn phải học</t>
  </si>
  <si>
    <t>Trường ĐH</t>
  </si>
  <si>
    <t>Số TC phải học</t>
  </si>
  <si>
    <t xml:space="preserve">DANH SÁCH THÍ SINH HỌC BỔ TÚC KIẾN THỨC DỰ THI </t>
  </si>
  <si>
    <t>Năm TN ĐH</t>
  </si>
  <si>
    <t>Tạm thu</t>
  </si>
  <si>
    <t>LP thi</t>
  </si>
  <si>
    <t>LP ôn thi</t>
  </si>
  <si>
    <t>SĐT</t>
  </si>
  <si>
    <t>DD</t>
  </si>
  <si>
    <t>Mail</t>
  </si>
  <si>
    <t>ĐH Giao thông vận tải</t>
  </si>
  <si>
    <t>QLKT</t>
  </si>
  <si>
    <t>1,2,3,4,5</t>
  </si>
  <si>
    <t>1,2,3</t>
  </si>
  <si>
    <t>QTKD</t>
  </si>
  <si>
    <t>Vinh</t>
  </si>
  <si>
    <t>Ngọc</t>
  </si>
  <si>
    <t>Nguyễn Thị</t>
  </si>
  <si>
    <t>Thảo</t>
  </si>
  <si>
    <t>HV</t>
  </si>
  <si>
    <t>Hưng Yên</t>
  </si>
  <si>
    <t>HV NNVN</t>
  </si>
  <si>
    <t>Hà Nội</t>
  </si>
  <si>
    <t>Thái Bình</t>
  </si>
  <si>
    <t>Chăn nuôi thú y</t>
  </si>
  <si>
    <t>Nguyễn Quang</t>
  </si>
  <si>
    <t>Hải Dương</t>
  </si>
  <si>
    <t>Nguyễn Trường</t>
  </si>
  <si>
    <t>Dũng</t>
  </si>
  <si>
    <t>Tùng</t>
  </si>
  <si>
    <t>Dân tộc</t>
  </si>
  <si>
    <t>Kinh</t>
  </si>
  <si>
    <t>30/04/1985</t>
  </si>
  <si>
    <t>Kỹ thuật nông nghiệp</t>
  </si>
  <si>
    <t>15/02/1983</t>
  </si>
  <si>
    <t>ĐH Chu Văn An</t>
  </si>
  <si>
    <t>07/06/1981</t>
  </si>
  <si>
    <t>Nguyễn Thị Phương</t>
  </si>
  <si>
    <t>22/04/1991</t>
  </si>
  <si>
    <t>Lê Tiến</t>
  </si>
  <si>
    <t>20/10/1984</t>
  </si>
  <si>
    <t>Kỹ sư Xây dựng Cầu - Đường</t>
  </si>
  <si>
    <t>20/11/1981</t>
  </si>
  <si>
    <t>Cơ khí</t>
  </si>
  <si>
    <t>Học viện Kỹ thuật quân sự</t>
  </si>
  <si>
    <t>Ngô Văn</t>
  </si>
  <si>
    <t>Dư</t>
  </si>
  <si>
    <t>24/04/1983</t>
  </si>
  <si>
    <t>Bắc Giang</t>
  </si>
  <si>
    <t>Lâm Nghiệp</t>
  </si>
  <si>
    <t>1,2,3,4,5,6</t>
  </si>
  <si>
    <t>Nguyễn Đức</t>
  </si>
  <si>
    <t>Tuấn</t>
  </si>
  <si>
    <t>15/08/1994</t>
  </si>
  <si>
    <t>Tài chính - ngân hàng</t>
  </si>
  <si>
    <t>Lê Thị Diễm</t>
  </si>
  <si>
    <t>Lệ</t>
  </si>
  <si>
    <t>16/04/1995</t>
  </si>
  <si>
    <t>Công nghệ sinh học</t>
  </si>
  <si>
    <t>BVTV</t>
  </si>
  <si>
    <t>Phạm Mạnh</t>
  </si>
  <si>
    <t>Hoàng</t>
  </si>
  <si>
    <t>20/01/1996</t>
  </si>
  <si>
    <t>ĐH Công nghiệp Hà Nội</t>
  </si>
  <si>
    <t>Nguyễn Thị Thuý</t>
  </si>
  <si>
    <t>An</t>
  </si>
  <si>
    <t>16/09/1995</t>
  </si>
  <si>
    <t>An Giang</t>
  </si>
  <si>
    <t>Nguyễn Thuý</t>
  </si>
  <si>
    <t>Minh</t>
  </si>
  <si>
    <t>02/10/1989</t>
  </si>
  <si>
    <t>Thú y</t>
  </si>
  <si>
    <t>CNTP</t>
  </si>
  <si>
    <t>Nguyễn Thanh</t>
  </si>
  <si>
    <t>27/07/1993</t>
  </si>
  <si>
    <t>Nam Định</t>
  </si>
  <si>
    <t>Bảo vệ thực vật</t>
  </si>
  <si>
    <t>KHMT</t>
  </si>
  <si>
    <t>1,2,3,4,5,6,7</t>
  </si>
  <si>
    <t>Phát triển nông thôn</t>
  </si>
  <si>
    <t>ĐH Sư phạm Hà Nội</t>
  </si>
  <si>
    <t>Trần Thị</t>
  </si>
  <si>
    <t>Hoàng Minh</t>
  </si>
  <si>
    <t>Đức</t>
  </si>
  <si>
    <t>18/12/1992</t>
  </si>
  <si>
    <t>ĐH Ngoại thương</t>
  </si>
  <si>
    <t>Học viện Hậu Cần</t>
  </si>
  <si>
    <t>Phạm Thị</t>
  </si>
  <si>
    <t>Quyên</t>
  </si>
  <si>
    <t>12/11/1986</t>
  </si>
  <si>
    <t>Quản trị kinh doanh</t>
  </si>
  <si>
    <t>ĐH Kinh tế quốc dân</t>
  </si>
  <si>
    <t>QLDD</t>
  </si>
  <si>
    <t>Ngô Thu</t>
  </si>
  <si>
    <t>Huyền</t>
  </si>
  <si>
    <t>10/02/1990</t>
  </si>
  <si>
    <t>Luật</t>
  </si>
  <si>
    <t>ĐH Luật Hà Nội</t>
  </si>
  <si>
    <t>Hoàng Văn</t>
  </si>
  <si>
    <t>Thao</t>
  </si>
  <si>
    <t>30/09/1993</t>
  </si>
  <si>
    <t>Học viện Tài chính</t>
  </si>
  <si>
    <t>Chưa nộp hồ sơ</t>
  </si>
  <si>
    <t>Duyên</t>
  </si>
  <si>
    <t>24/04/1987</t>
  </si>
  <si>
    <t>Sư phạm kỹ thuật nông nghiệp</t>
  </si>
  <si>
    <t>Hoàng Thị Ngọc</t>
  </si>
  <si>
    <t>Hiệp</t>
  </si>
  <si>
    <t>05/11/1996</t>
  </si>
  <si>
    <t>Tày</t>
  </si>
  <si>
    <t>Lạng Sơn</t>
  </si>
  <si>
    <t>BỘ NÔNG NGHIỆP</t>
  </si>
  <si>
    <t>VÀ PHÁT TRIỂN NÔNG THÔN</t>
  </si>
  <si>
    <t>STT</t>
  </si>
  <si>
    <t>Họ lót</t>
  </si>
  <si>
    <t>Tên</t>
  </si>
  <si>
    <t>Ngành Tốt nghiệp Đại học</t>
  </si>
  <si>
    <t>Ngành dự thi</t>
  </si>
  <si>
    <t>Phải nộp</t>
  </si>
  <si>
    <t>Bổ sung</t>
  </si>
  <si>
    <t>LL</t>
  </si>
  <si>
    <t>Ghi chú</t>
  </si>
  <si>
    <t>0947.488.242</t>
  </si>
  <si>
    <t>có học</t>
  </si>
  <si>
    <t>nguyenhai3010@gmail.com</t>
  </si>
  <si>
    <t>Môn học bổ túc kiến thức</t>
  </si>
  <si>
    <t>Khoa học cây trồng</t>
  </si>
  <si>
    <t>0904.883.518</t>
  </si>
  <si>
    <t>dolan@gmail.com</t>
  </si>
  <si>
    <t>Môn 1: Hoá học thực phẩm</t>
  </si>
  <si>
    <t>Môn 2: Vi sinh vật thực phẩm</t>
  </si>
  <si>
    <t>Môn 3: Công nghệ chế biến thực phẩm</t>
  </si>
  <si>
    <t>Môn 1: Cây lương thực đại cương</t>
  </si>
  <si>
    <t>Môn 2: Cây công nghiệp đại cương</t>
  </si>
  <si>
    <t>Môn 5: Côn trùng đại cương 1</t>
  </si>
  <si>
    <t>Môn 3: Cây ăn quả đại cương</t>
  </si>
  <si>
    <t>Môn 6: Bệnh cây đại cương</t>
  </si>
  <si>
    <t>0961.161.094</t>
  </si>
  <si>
    <t>thuydung22508@gmail.com</t>
  </si>
  <si>
    <t>Môn 1: Hoá môi trường</t>
  </si>
  <si>
    <t xml:space="preserve">Môn 4: Công nghệ môi trường </t>
  </si>
  <si>
    <t>Môn 2: Quan trắc môi trường</t>
  </si>
  <si>
    <t>Môn 5: Công nghệ sinh học xử lý môi trường</t>
  </si>
  <si>
    <t>Môn 3: Sinh thái môi trường</t>
  </si>
  <si>
    <t>Môn 6: Đánh giá tác động môi trường</t>
  </si>
  <si>
    <t>Môn 7: Quản lý môi trường</t>
  </si>
  <si>
    <t>0988.191.563</t>
  </si>
  <si>
    <t>0912.050.494</t>
  </si>
  <si>
    <t>lequanglinh5494@gmail.com</t>
  </si>
  <si>
    <t>Môn 1: Quy hoạch phát triển nông thôn</t>
  </si>
  <si>
    <t>Môn 2: Quản lý hành chính về đất đai</t>
  </si>
  <si>
    <t>Môn 3: Đánh giá đất</t>
  </si>
  <si>
    <t>0919.863.189</t>
  </si>
  <si>
    <t>0961.637.813</t>
  </si>
  <si>
    <t>chutuananh94@gmail.com</t>
  </si>
  <si>
    <t>Phú Thọ</t>
  </si>
  <si>
    <t>0914.281.719</t>
  </si>
  <si>
    <t>trinhthilananh83@gmail.com</t>
  </si>
  <si>
    <t>Nhóm 1</t>
  </si>
  <si>
    <t>01693.060.798</t>
  </si>
  <si>
    <t>0941.349.755</t>
  </si>
  <si>
    <t>Sư phạm tin học</t>
  </si>
  <si>
    <t>Môn 1: Khoa học quản lý</t>
  </si>
  <si>
    <t>Môn 2: Quản lý nhà nước về kinh tế</t>
  </si>
  <si>
    <t>Môn 3: Quản lý dự án</t>
  </si>
  <si>
    <t>Môn 4: Nguyên lý thống kê kinh tế</t>
  </si>
  <si>
    <t>Môn 5: Chính sách công</t>
  </si>
  <si>
    <t>Môn 2: Quản trị doanh nghiệp</t>
  </si>
  <si>
    <t>Môn 3: Tài chính - tiền tệ</t>
  </si>
  <si>
    <t>0946.178.695</t>
  </si>
  <si>
    <t>ductuaf@gmail.com</t>
  </si>
  <si>
    <t>01689.580.802</t>
  </si>
  <si>
    <t>(Kèm theo Quyết định số:       /QĐ-HV, ngày       tháng 05 năm 2018)</t>
  </si>
  <si>
    <t>TUYỂN SINH ĐÀO TẠO TRÌNH ĐỘ THẠC SĨ ĐỢT 2 NĂM 2018</t>
  </si>
  <si>
    <t>Môn 1: Côn trùng chuyên khoa 1</t>
  </si>
  <si>
    <t>Môn 2: Bệnh cây chuyên khoa 1</t>
  </si>
  <si>
    <t>Môn 3: Sử dụng thuốc bảo vệ thực vật</t>
  </si>
  <si>
    <t xml:space="preserve">Môn 4: Côn trùng đại cương 1 </t>
  </si>
  <si>
    <t>Môn 5: Bệnh cây đại cương</t>
  </si>
  <si>
    <t>Môn 6: Kiểm dịch thực vật đại cương</t>
  </si>
  <si>
    <t>Môn 1: Thị trường giá cả</t>
  </si>
  <si>
    <t>Môn 4: Kế toán quản trị</t>
  </si>
  <si>
    <t>Môn 5: Nguyên lý kế toán</t>
  </si>
  <si>
    <t>Môn 6: Quản trị tài chính</t>
  </si>
  <si>
    <t>Môn 7: Quản trị học</t>
  </si>
  <si>
    <t>Môn 8: Marketing căn bản</t>
  </si>
  <si>
    <t>1 -&gt; 8</t>
  </si>
  <si>
    <t>Môn 4: Cây rau đại cương</t>
  </si>
  <si>
    <t>Dương Hồng</t>
  </si>
  <si>
    <t>Thơm</t>
  </si>
  <si>
    <t>29/01/1990</t>
  </si>
  <si>
    <t>Môn 4: Trắc địa 1</t>
  </si>
  <si>
    <t>Môn 5: Quy hoạch sử dụng đất 1</t>
  </si>
  <si>
    <t>Môn 6: Bản đồ địa chính</t>
  </si>
  <si>
    <t>Danh sách có 20 thí sinh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</si>
</sst>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&quot;kr.&quot;\ * #,##0.00_);_(&quot;kr.&quot;\ * \(#,##0.00\);_(&quot;kr.&quot;\ * &quot;-&quot;??_);_(@_)"/>
    <numFmt numFmtId="170" formatCode="0.0"/>
    <numFmt numFmtId="171" formatCode="0.000"/>
    <numFmt numFmtId="172" formatCode="&quot;Có&quot;;&quot;Có&quot;;&quot;Không&quot;"/>
    <numFmt numFmtId="173" formatCode="&quot;Đúng&quot;;&quot;Đúng&quot;;&quot;Sai&quot;"/>
    <numFmt numFmtId="174" formatCode="&quot;Bật&quot;;&quot;Bật&quot;;&quot;Tắt&quot;"/>
    <numFmt numFmtId="175" formatCode="[$€-2]\ #,##0.00_);[Red]\([$€-2]\ #,##0.00\)"/>
    <numFmt numFmtId="176" formatCode="0#########"/>
  </numFmts>
  <fonts count="42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.VnTim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21" borderId="5" applyNumberFormat="0" applyAlignment="0" applyProtection="0"/>
    <xf numFmtId="0" fontId="0" fillId="22" borderId="6" applyNumberFormat="0" applyFont="0" applyAlignment="0" applyProtection="0"/>
    <xf numFmtId="0" fontId="32" fillId="23" borderId="7" applyNumberFormat="0" applyAlignment="0" applyProtection="0"/>
    <xf numFmtId="0" fontId="5" fillId="0" borderId="0">
      <alignment/>
      <protection/>
    </xf>
    <xf numFmtId="0" fontId="33" fillId="0" borderId="8" applyNumberFormat="0" applyFill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1" fillId="0" borderId="10" xfId="49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" fillId="0" borderId="0" xfId="49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Đầu đề 1" xfId="33"/>
    <cellStyle name="Đầu đề 2" xfId="34"/>
    <cellStyle name="Đầu đề 3" xfId="35"/>
    <cellStyle name="Đầu đề 4" xfId="36"/>
    <cellStyle name="Đầu ra" xfId="37"/>
    <cellStyle name="Đầu vào" xfId="38"/>
    <cellStyle name="Ghi chú" xfId="39"/>
    <cellStyle name="Kiểm tra Ô" xfId="40"/>
    <cellStyle name="Normal_Sheet1" xfId="41"/>
    <cellStyle name="Ô được Nối kết" xfId="42"/>
    <cellStyle name="Sắc màu1" xfId="43"/>
    <cellStyle name="Sắc màu2" xfId="44"/>
    <cellStyle name="Sắc màu3" xfId="45"/>
    <cellStyle name="Sắc màu4" xfId="46"/>
    <cellStyle name="Sắc màu5" xfId="47"/>
    <cellStyle name="Sắc màu6" xfId="48"/>
    <cellStyle name="Hyperlink" xfId="49"/>
    <cellStyle name="Followed Hyperlink" xfId="50"/>
    <cellStyle name="Tiêu đề" xfId="51"/>
    <cellStyle name="Tính toán" xfId="52"/>
    <cellStyle name="Tổng" xfId="53"/>
    <cellStyle name="Tốt" xfId="54"/>
    <cellStyle name="Trung lập" xfId="55"/>
    <cellStyle name="Văn bản Cảnh báo" xfId="56"/>
    <cellStyle name="Văn bản Giải thích" xfId="57"/>
    <cellStyle name="Xấu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quanglinh5494@gmail.com" TargetMode="External" /><Relationship Id="rId2" Type="http://schemas.openxmlformats.org/officeDocument/2006/relationships/hyperlink" Target="mailto:dolan@gmail.com" TargetMode="External" /><Relationship Id="rId3" Type="http://schemas.openxmlformats.org/officeDocument/2006/relationships/hyperlink" Target="mailto:thuydung22508@gmail.com" TargetMode="External" /><Relationship Id="rId4" Type="http://schemas.openxmlformats.org/officeDocument/2006/relationships/hyperlink" Target="mailto:chutuananh94@gmail.com" TargetMode="External" /><Relationship Id="rId5" Type="http://schemas.openxmlformats.org/officeDocument/2006/relationships/hyperlink" Target="mailto:trinhthilananh83@gmail.com" TargetMode="External" /><Relationship Id="rId6" Type="http://schemas.openxmlformats.org/officeDocument/2006/relationships/hyperlink" Target="mailto:nguyenhai3010@gmail.com" TargetMode="External" /><Relationship Id="rId7" Type="http://schemas.openxmlformats.org/officeDocument/2006/relationships/hyperlink" Target="mailto:ductuaf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31">
      <selection activeCell="O34" sqref="O34"/>
    </sheetView>
  </sheetViews>
  <sheetFormatPr defaultColWidth="8.796875" defaultRowHeight="15"/>
  <cols>
    <col min="1" max="1" width="5.09765625" style="4" customWidth="1"/>
    <col min="2" max="2" width="4" style="4" customWidth="1"/>
    <col min="3" max="3" width="5.3984375" style="4" customWidth="1"/>
    <col min="4" max="4" width="16.3984375" style="2" customWidth="1"/>
    <col min="5" max="5" width="7.5" style="5" customWidth="1"/>
    <col min="6" max="6" width="10.09765625" style="3" customWidth="1"/>
    <col min="7" max="7" width="5.69921875" style="4" customWidth="1"/>
    <col min="8" max="8" width="11.3984375" style="4" hidden="1" customWidth="1"/>
    <col min="9" max="9" width="11.19921875" style="5" customWidth="1"/>
    <col min="10" max="10" width="6.3984375" style="4" hidden="1" customWidth="1"/>
    <col min="11" max="11" width="28.59765625" style="5" customWidth="1"/>
    <col min="12" max="12" width="1.4921875" style="5" hidden="1" customWidth="1"/>
    <col min="13" max="13" width="17.5" style="4" customWidth="1"/>
    <col min="14" max="14" width="7" style="4" customWidth="1"/>
    <col min="15" max="15" width="7.3984375" style="6" customWidth="1"/>
    <col min="16" max="16" width="12.5" style="4" customWidth="1"/>
    <col min="17" max="17" width="9.5" style="4" hidden="1" customWidth="1"/>
    <col min="18" max="18" width="11.69921875" style="3" hidden="1" customWidth="1"/>
    <col min="19" max="19" width="7.3984375" style="1" hidden="1" customWidth="1"/>
    <col min="20" max="20" width="9.8984375" style="1" hidden="1" customWidth="1"/>
    <col min="21" max="21" width="8.09765625" style="1" hidden="1" customWidth="1"/>
    <col min="22" max="22" width="9.69921875" style="1" hidden="1" customWidth="1"/>
    <col min="23" max="23" width="14" style="9" hidden="1" customWidth="1"/>
    <col min="24" max="24" width="21.3984375" style="1" hidden="1" customWidth="1"/>
    <col min="25" max="25" width="30.19921875" style="1" hidden="1" customWidth="1"/>
    <col min="26" max="26" width="71.5" style="1" hidden="1" customWidth="1"/>
    <col min="27" max="16384" width="9" style="1" customWidth="1"/>
  </cols>
  <sheetData>
    <row r="1" spans="1:23" ht="16.5" customHeight="1">
      <c r="A1" s="50" t="s">
        <v>126</v>
      </c>
      <c r="B1" s="50"/>
      <c r="C1" s="50"/>
      <c r="D1" s="50"/>
      <c r="E1" s="50"/>
      <c r="F1" s="50"/>
      <c r="G1" s="7"/>
      <c r="H1" s="7"/>
      <c r="I1" s="1"/>
      <c r="J1" s="7"/>
      <c r="K1" s="7"/>
      <c r="L1" s="7"/>
      <c r="M1" s="51" t="s">
        <v>0</v>
      </c>
      <c r="N1" s="51"/>
      <c r="O1" s="51"/>
      <c r="P1" s="51"/>
      <c r="Q1" s="1"/>
      <c r="R1" s="1"/>
      <c r="W1" s="1"/>
    </row>
    <row r="2" spans="1:23" ht="16.5" customHeight="1">
      <c r="A2" s="50" t="s">
        <v>127</v>
      </c>
      <c r="B2" s="50"/>
      <c r="C2" s="50"/>
      <c r="D2" s="50"/>
      <c r="E2" s="50"/>
      <c r="F2" s="50"/>
      <c r="G2" s="7"/>
      <c r="H2" s="7"/>
      <c r="I2" s="1"/>
      <c r="J2" s="7"/>
      <c r="K2" s="7"/>
      <c r="L2" s="7"/>
      <c r="M2" s="51" t="s">
        <v>2</v>
      </c>
      <c r="N2" s="51"/>
      <c r="O2" s="51"/>
      <c r="P2" s="51"/>
      <c r="Q2" s="1"/>
      <c r="R2" s="1"/>
      <c r="W2" s="1"/>
    </row>
    <row r="3" spans="1:23" ht="16.5" customHeight="1">
      <c r="A3" s="51" t="s">
        <v>1</v>
      </c>
      <c r="B3" s="51"/>
      <c r="C3" s="51"/>
      <c r="D3" s="51"/>
      <c r="E3" s="51"/>
      <c r="F3" s="51"/>
      <c r="G3" s="6"/>
      <c r="H3" s="6"/>
      <c r="I3" s="6"/>
      <c r="J3" s="6"/>
      <c r="K3" s="6"/>
      <c r="L3" s="6"/>
      <c r="M3" s="1"/>
      <c r="N3" s="1"/>
      <c r="O3" s="1"/>
      <c r="P3" s="1"/>
      <c r="Q3" s="1"/>
      <c r="R3" s="1"/>
      <c r="W3" s="1"/>
    </row>
    <row r="4" spans="3:23" ht="16.5" customHeight="1">
      <c r="C4" s="2"/>
      <c r="E4" s="3"/>
      <c r="F4" s="4"/>
      <c r="G4" s="5"/>
      <c r="H4" s="5"/>
      <c r="I4" s="4"/>
      <c r="J4" s="6"/>
      <c r="K4" s="6"/>
      <c r="L4" s="4"/>
      <c r="M4" s="1"/>
      <c r="N4" s="1"/>
      <c r="O4" s="1"/>
      <c r="P4" s="1"/>
      <c r="Q4" s="1"/>
      <c r="R4" s="1"/>
      <c r="W4" s="1"/>
    </row>
    <row r="5" spans="2:23" ht="16.5" customHeight="1">
      <c r="B5" s="51" t="s">
        <v>17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"/>
      <c r="R5" s="1"/>
      <c r="W5" s="1"/>
    </row>
    <row r="6" spans="2:23" ht="18" customHeight="1">
      <c r="B6" s="51" t="s">
        <v>188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1"/>
      <c r="R6" s="1"/>
      <c r="W6" s="1"/>
    </row>
    <row r="7" spans="1:23" ht="18" customHeight="1">
      <c r="A7" s="52" t="s">
        <v>187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1"/>
      <c r="R7" s="1"/>
      <c r="W7" s="1"/>
    </row>
    <row r="8" spans="2:18" ht="12" customHeight="1">
      <c r="B8" s="6"/>
      <c r="C8" s="6"/>
      <c r="D8" s="6"/>
      <c r="E8" s="7"/>
      <c r="F8" s="8"/>
      <c r="I8" s="7"/>
      <c r="L8" s="7"/>
      <c r="M8" s="6"/>
      <c r="O8" s="4"/>
      <c r="R8" s="6"/>
    </row>
    <row r="9" spans="1:26" s="17" customFormat="1" ht="48" customHeight="1">
      <c r="A9" s="10" t="s">
        <v>128</v>
      </c>
      <c r="B9" s="10" t="s">
        <v>3</v>
      </c>
      <c r="C9" s="10" t="s">
        <v>23</v>
      </c>
      <c r="D9" s="10" t="s">
        <v>129</v>
      </c>
      <c r="E9" s="10" t="s">
        <v>130</v>
      </c>
      <c r="F9" s="11" t="s">
        <v>4</v>
      </c>
      <c r="G9" s="10" t="s">
        <v>5</v>
      </c>
      <c r="H9" s="10" t="s">
        <v>45</v>
      </c>
      <c r="I9" s="10" t="s">
        <v>6</v>
      </c>
      <c r="J9" s="10" t="s">
        <v>18</v>
      </c>
      <c r="K9" s="10" t="s">
        <v>131</v>
      </c>
      <c r="L9" s="10" t="s">
        <v>15</v>
      </c>
      <c r="M9" s="10" t="s">
        <v>132</v>
      </c>
      <c r="N9" s="10" t="s">
        <v>7</v>
      </c>
      <c r="O9" s="10" t="s">
        <v>13</v>
      </c>
      <c r="P9" s="10" t="s">
        <v>14</v>
      </c>
      <c r="Q9" s="13" t="s">
        <v>16</v>
      </c>
      <c r="R9" s="14" t="s">
        <v>19</v>
      </c>
      <c r="S9" s="12" t="s">
        <v>20</v>
      </c>
      <c r="T9" s="12" t="s">
        <v>133</v>
      </c>
      <c r="U9" s="12" t="s">
        <v>134</v>
      </c>
      <c r="V9" s="12" t="s">
        <v>21</v>
      </c>
      <c r="W9" s="15" t="s">
        <v>22</v>
      </c>
      <c r="X9" s="12" t="s">
        <v>135</v>
      </c>
      <c r="Y9" s="12" t="s">
        <v>24</v>
      </c>
      <c r="Z9" s="16" t="s">
        <v>136</v>
      </c>
    </row>
    <row r="10" spans="1:26" s="5" customFormat="1" ht="15.75">
      <c r="A10" s="18">
        <v>1</v>
      </c>
      <c r="B10" s="18">
        <v>12</v>
      </c>
      <c r="C10" s="18" t="s">
        <v>34</v>
      </c>
      <c r="D10" s="19" t="s">
        <v>83</v>
      </c>
      <c r="E10" s="19" t="s">
        <v>84</v>
      </c>
      <c r="F10" s="21" t="s">
        <v>85</v>
      </c>
      <c r="G10" s="18" t="s">
        <v>9</v>
      </c>
      <c r="H10" s="18" t="s">
        <v>46</v>
      </c>
      <c r="I10" s="20" t="s">
        <v>37</v>
      </c>
      <c r="J10" s="18">
        <v>2012</v>
      </c>
      <c r="K10" s="18" t="s">
        <v>86</v>
      </c>
      <c r="L10" s="18" t="s">
        <v>36</v>
      </c>
      <c r="M10" s="18" t="s">
        <v>87</v>
      </c>
      <c r="N10" s="22">
        <v>1</v>
      </c>
      <c r="O10" s="22"/>
      <c r="P10" s="18" t="s">
        <v>28</v>
      </c>
      <c r="Q10" s="18">
        <v>7</v>
      </c>
      <c r="R10" s="23">
        <f>233000*Q10</f>
        <v>1631000</v>
      </c>
      <c r="S10" s="24">
        <v>420000</v>
      </c>
      <c r="T10" s="24">
        <f>1860000*7/2</f>
        <v>6510000</v>
      </c>
      <c r="U10" s="24">
        <f>T10-R10</f>
        <v>4879000</v>
      </c>
      <c r="V10" s="24">
        <v>1398000</v>
      </c>
      <c r="W10" s="25" t="s">
        <v>142</v>
      </c>
      <c r="X10" s="20"/>
      <c r="Y10" s="26" t="s">
        <v>143</v>
      </c>
      <c r="Z10" s="20"/>
    </row>
    <row r="11" spans="1:26" s="5" customFormat="1" ht="15.75">
      <c r="A11" s="27"/>
      <c r="B11" s="28"/>
      <c r="C11" s="28"/>
      <c r="D11" s="44" t="s">
        <v>140</v>
      </c>
      <c r="E11" s="29"/>
      <c r="F11" s="30"/>
      <c r="G11" s="28"/>
      <c r="H11" s="28"/>
      <c r="I11" s="29"/>
      <c r="J11" s="28"/>
      <c r="K11" s="29"/>
      <c r="L11" s="29"/>
      <c r="M11" s="28"/>
      <c r="N11" s="28"/>
      <c r="O11" s="31"/>
      <c r="P11" s="32"/>
      <c r="Q11" s="18"/>
      <c r="R11" s="23"/>
      <c r="S11" s="24"/>
      <c r="T11" s="24"/>
      <c r="U11" s="24"/>
      <c r="V11" s="20"/>
      <c r="W11" s="25"/>
      <c r="X11" s="20"/>
      <c r="Y11" s="26"/>
      <c r="Z11" s="20"/>
    </row>
    <row r="12" spans="1:26" s="5" customFormat="1" ht="15.75">
      <c r="A12" s="33"/>
      <c r="B12" s="4"/>
      <c r="C12" s="4"/>
      <c r="D12" s="2" t="s">
        <v>144</v>
      </c>
      <c r="F12" s="3"/>
      <c r="G12" s="4"/>
      <c r="H12" s="4"/>
      <c r="J12" s="4"/>
      <c r="K12" s="2"/>
      <c r="M12" s="4"/>
      <c r="N12" s="4"/>
      <c r="O12" s="6"/>
      <c r="P12" s="34"/>
      <c r="Q12" s="18"/>
      <c r="R12" s="23"/>
      <c r="S12" s="24"/>
      <c r="T12" s="24"/>
      <c r="U12" s="24"/>
      <c r="V12" s="20"/>
      <c r="W12" s="25"/>
      <c r="X12" s="20"/>
      <c r="Y12" s="26"/>
      <c r="Z12" s="20"/>
    </row>
    <row r="13" spans="1:26" s="5" customFormat="1" ht="15.75">
      <c r="A13" s="33"/>
      <c r="B13" s="4"/>
      <c r="C13" s="4"/>
      <c r="D13" s="2" t="s">
        <v>145</v>
      </c>
      <c r="F13" s="3"/>
      <c r="G13" s="4"/>
      <c r="H13" s="4"/>
      <c r="J13" s="4"/>
      <c r="K13" s="2"/>
      <c r="M13" s="4"/>
      <c r="N13" s="4"/>
      <c r="O13" s="6"/>
      <c r="P13" s="34"/>
      <c r="Q13" s="18"/>
      <c r="R13" s="23"/>
      <c r="S13" s="24"/>
      <c r="T13" s="24"/>
      <c r="U13" s="24"/>
      <c r="V13" s="20"/>
      <c r="W13" s="25"/>
      <c r="X13" s="20"/>
      <c r="Y13" s="26"/>
      <c r="Z13" s="20"/>
    </row>
    <row r="14" spans="1:26" s="5" customFormat="1" ht="15.75">
      <c r="A14" s="33"/>
      <c r="B14" s="4"/>
      <c r="C14" s="4"/>
      <c r="D14" s="2" t="s">
        <v>146</v>
      </c>
      <c r="F14" s="3"/>
      <c r="G14" s="4"/>
      <c r="H14" s="4"/>
      <c r="J14" s="4"/>
      <c r="K14" s="2"/>
      <c r="M14" s="4"/>
      <c r="N14" s="4"/>
      <c r="O14" s="6"/>
      <c r="P14" s="34"/>
      <c r="Q14" s="18"/>
      <c r="R14" s="23"/>
      <c r="S14" s="24"/>
      <c r="T14" s="24"/>
      <c r="U14" s="24"/>
      <c r="V14" s="20"/>
      <c r="W14" s="25"/>
      <c r="X14" s="20"/>
      <c r="Y14" s="26"/>
      <c r="Z14" s="20"/>
    </row>
    <row r="15" spans="1:26" s="5" customFormat="1" ht="15.75">
      <c r="A15" s="18">
        <v>2</v>
      </c>
      <c r="B15" s="18">
        <v>1</v>
      </c>
      <c r="C15" s="18" t="s">
        <v>34</v>
      </c>
      <c r="D15" s="19" t="s">
        <v>12</v>
      </c>
      <c r="E15" s="19" t="s">
        <v>44</v>
      </c>
      <c r="F15" s="21" t="s">
        <v>47</v>
      </c>
      <c r="G15" s="18" t="s">
        <v>8</v>
      </c>
      <c r="H15" s="18"/>
      <c r="I15" s="20" t="s">
        <v>41</v>
      </c>
      <c r="J15" s="18">
        <v>2008</v>
      </c>
      <c r="K15" s="18" t="s">
        <v>48</v>
      </c>
      <c r="L15" s="20" t="s">
        <v>36</v>
      </c>
      <c r="M15" s="18" t="s">
        <v>141</v>
      </c>
      <c r="N15" s="22">
        <v>1</v>
      </c>
      <c r="O15" s="22"/>
      <c r="P15" s="18" t="s">
        <v>28</v>
      </c>
      <c r="Q15" s="18">
        <v>5</v>
      </c>
      <c r="R15" s="23">
        <v>3262000</v>
      </c>
      <c r="S15" s="24">
        <v>420000</v>
      </c>
      <c r="T15" s="24">
        <f>1860000*Q15</f>
        <v>9300000</v>
      </c>
      <c r="U15" s="24">
        <f>T15-R15</f>
        <v>6038000</v>
      </c>
      <c r="V15" s="20">
        <v>0</v>
      </c>
      <c r="W15" s="25" t="s">
        <v>137</v>
      </c>
      <c r="X15" s="20" t="s">
        <v>138</v>
      </c>
      <c r="Y15" s="26" t="s">
        <v>139</v>
      </c>
      <c r="Z15" s="20"/>
    </row>
    <row r="16" spans="1:26" s="5" customFormat="1" ht="15.75">
      <c r="A16" s="18">
        <v>3</v>
      </c>
      <c r="B16" s="18">
        <v>7</v>
      </c>
      <c r="C16" s="18" t="s">
        <v>34</v>
      </c>
      <c r="D16" s="19" t="s">
        <v>60</v>
      </c>
      <c r="E16" s="19" t="s">
        <v>61</v>
      </c>
      <c r="F16" s="21" t="s">
        <v>62</v>
      </c>
      <c r="G16" s="18" t="s">
        <v>8</v>
      </c>
      <c r="H16" s="18"/>
      <c r="I16" s="20" t="s">
        <v>63</v>
      </c>
      <c r="J16" s="18"/>
      <c r="K16" s="18" t="s">
        <v>64</v>
      </c>
      <c r="L16" s="20"/>
      <c r="M16" s="18" t="s">
        <v>141</v>
      </c>
      <c r="N16" s="22">
        <v>2</v>
      </c>
      <c r="O16" s="22"/>
      <c r="P16" s="18" t="s">
        <v>65</v>
      </c>
      <c r="Q16" s="18"/>
      <c r="R16" s="23"/>
      <c r="S16" s="24"/>
      <c r="T16" s="24"/>
      <c r="U16" s="24"/>
      <c r="V16" s="20"/>
      <c r="W16" s="25"/>
      <c r="X16" s="20"/>
      <c r="Y16" s="26"/>
      <c r="Z16" s="20"/>
    </row>
    <row r="17" spans="1:26" s="5" customFormat="1" ht="15.75">
      <c r="A17" s="18">
        <v>4</v>
      </c>
      <c r="B17" s="18">
        <v>11</v>
      </c>
      <c r="C17" s="18" t="s">
        <v>34</v>
      </c>
      <c r="D17" s="19" t="s">
        <v>79</v>
      </c>
      <c r="E17" s="19" t="s">
        <v>80</v>
      </c>
      <c r="F17" s="21" t="s">
        <v>81</v>
      </c>
      <c r="G17" s="18" t="s">
        <v>9</v>
      </c>
      <c r="H17" s="18"/>
      <c r="I17" s="20" t="s">
        <v>82</v>
      </c>
      <c r="J17" s="18"/>
      <c r="K17" s="18" t="s">
        <v>73</v>
      </c>
      <c r="L17" s="20"/>
      <c r="M17" s="18" t="s">
        <v>141</v>
      </c>
      <c r="N17" s="22">
        <v>2</v>
      </c>
      <c r="O17" s="22"/>
      <c r="P17" s="18" t="s">
        <v>65</v>
      </c>
      <c r="Q17" s="18"/>
      <c r="R17" s="23"/>
      <c r="S17" s="24"/>
      <c r="T17" s="24"/>
      <c r="U17" s="24"/>
      <c r="V17" s="20"/>
      <c r="W17" s="25"/>
      <c r="X17" s="20"/>
      <c r="Y17" s="26"/>
      <c r="Z17" s="20"/>
    </row>
    <row r="18" spans="1:26" s="5" customFormat="1" ht="15.75">
      <c r="A18" s="18">
        <v>5</v>
      </c>
      <c r="B18" s="18">
        <v>20</v>
      </c>
      <c r="C18" s="18" t="s">
        <v>34</v>
      </c>
      <c r="D18" s="19" t="s">
        <v>203</v>
      </c>
      <c r="E18" s="19" t="s">
        <v>204</v>
      </c>
      <c r="F18" s="21" t="s">
        <v>205</v>
      </c>
      <c r="G18" s="18" t="s">
        <v>9</v>
      </c>
      <c r="H18" s="18" t="s">
        <v>46</v>
      </c>
      <c r="I18" s="20" t="s">
        <v>170</v>
      </c>
      <c r="J18" s="18">
        <v>2013</v>
      </c>
      <c r="K18" s="18" t="s">
        <v>176</v>
      </c>
      <c r="L18" s="18" t="s">
        <v>95</v>
      </c>
      <c r="M18" s="18" t="s">
        <v>141</v>
      </c>
      <c r="N18" s="22">
        <v>2</v>
      </c>
      <c r="O18" s="22"/>
      <c r="P18" s="18" t="s">
        <v>65</v>
      </c>
      <c r="Q18" s="18"/>
      <c r="R18" s="23"/>
      <c r="S18" s="24"/>
      <c r="T18" s="24"/>
      <c r="U18" s="24"/>
      <c r="V18" s="20"/>
      <c r="W18" s="25"/>
      <c r="X18" s="20"/>
      <c r="Y18" s="26"/>
      <c r="Z18" s="20"/>
    </row>
    <row r="19" spans="1:26" s="5" customFormat="1" ht="15.75">
      <c r="A19" s="18">
        <v>6</v>
      </c>
      <c r="B19" s="18">
        <v>18</v>
      </c>
      <c r="C19" s="18" t="s">
        <v>34</v>
      </c>
      <c r="D19" s="19" t="s">
        <v>96</v>
      </c>
      <c r="E19" s="19" t="s">
        <v>118</v>
      </c>
      <c r="F19" s="21" t="s">
        <v>119</v>
      </c>
      <c r="G19" s="18" t="s">
        <v>9</v>
      </c>
      <c r="H19" s="18"/>
      <c r="I19" s="20" t="s">
        <v>37</v>
      </c>
      <c r="J19" s="18"/>
      <c r="K19" s="18" t="s">
        <v>120</v>
      </c>
      <c r="L19" s="20"/>
      <c r="M19" s="18" t="s">
        <v>141</v>
      </c>
      <c r="N19" s="22">
        <v>1</v>
      </c>
      <c r="O19" s="22"/>
      <c r="P19" s="18" t="s">
        <v>28</v>
      </c>
      <c r="Q19" s="18"/>
      <c r="R19" s="23"/>
      <c r="S19" s="24"/>
      <c r="T19" s="24"/>
      <c r="U19" s="24"/>
      <c r="V19" s="20"/>
      <c r="W19" s="25"/>
      <c r="X19" s="20"/>
      <c r="Y19" s="26"/>
      <c r="Z19" s="20"/>
    </row>
    <row r="20" spans="1:26" s="5" customFormat="1" ht="15.75">
      <c r="A20" s="27"/>
      <c r="B20" s="28"/>
      <c r="C20" s="28"/>
      <c r="D20" s="44" t="s">
        <v>140</v>
      </c>
      <c r="E20" s="29"/>
      <c r="F20" s="30"/>
      <c r="G20" s="28"/>
      <c r="H20" s="28"/>
      <c r="I20" s="29"/>
      <c r="J20" s="28"/>
      <c r="K20" s="29"/>
      <c r="L20" s="29"/>
      <c r="M20" s="28"/>
      <c r="N20" s="28"/>
      <c r="O20" s="31"/>
      <c r="P20" s="32"/>
      <c r="Q20" s="18"/>
      <c r="R20" s="23"/>
      <c r="S20" s="24"/>
      <c r="T20" s="24"/>
      <c r="U20" s="24"/>
      <c r="V20" s="20"/>
      <c r="W20" s="25"/>
      <c r="X20" s="20"/>
      <c r="Y20" s="26"/>
      <c r="Z20" s="20"/>
    </row>
    <row r="21" spans="1:26" s="5" customFormat="1" ht="15.75">
      <c r="A21" s="33"/>
      <c r="B21" s="4"/>
      <c r="C21" s="4"/>
      <c r="D21" s="2" t="s">
        <v>147</v>
      </c>
      <c r="F21" s="3"/>
      <c r="G21" s="4"/>
      <c r="H21" s="4"/>
      <c r="J21" s="4"/>
      <c r="K21" s="2" t="s">
        <v>202</v>
      </c>
      <c r="M21" s="4"/>
      <c r="N21" s="4"/>
      <c r="O21" s="6"/>
      <c r="P21" s="34"/>
      <c r="Q21" s="18"/>
      <c r="R21" s="23"/>
      <c r="S21" s="24"/>
      <c r="T21" s="24"/>
      <c r="U21" s="24"/>
      <c r="V21" s="20"/>
      <c r="W21" s="25"/>
      <c r="X21" s="20"/>
      <c r="Y21" s="26"/>
      <c r="Z21" s="20"/>
    </row>
    <row r="22" spans="1:26" s="5" customFormat="1" ht="15.75">
      <c r="A22" s="33"/>
      <c r="B22" s="4"/>
      <c r="C22" s="4"/>
      <c r="D22" s="2" t="s">
        <v>148</v>
      </c>
      <c r="F22" s="3"/>
      <c r="G22" s="4"/>
      <c r="H22" s="4"/>
      <c r="J22" s="4"/>
      <c r="K22" s="2" t="s">
        <v>149</v>
      </c>
      <c r="M22" s="4"/>
      <c r="N22" s="4"/>
      <c r="O22" s="6"/>
      <c r="P22" s="34"/>
      <c r="Q22" s="18"/>
      <c r="R22" s="23"/>
      <c r="S22" s="24"/>
      <c r="T22" s="24"/>
      <c r="U22" s="24"/>
      <c r="V22" s="20"/>
      <c r="W22" s="25"/>
      <c r="X22" s="20"/>
      <c r="Y22" s="26"/>
      <c r="Z22" s="20"/>
    </row>
    <row r="23" spans="1:26" s="5" customFormat="1" ht="15.75">
      <c r="A23" s="33"/>
      <c r="B23" s="4"/>
      <c r="C23" s="4"/>
      <c r="D23" s="2" t="s">
        <v>150</v>
      </c>
      <c r="F23" s="3"/>
      <c r="G23" s="4"/>
      <c r="H23" s="4"/>
      <c r="J23" s="4"/>
      <c r="K23" s="2" t="s">
        <v>151</v>
      </c>
      <c r="M23" s="4"/>
      <c r="N23" s="4"/>
      <c r="O23" s="6"/>
      <c r="P23" s="34"/>
      <c r="Q23" s="18"/>
      <c r="R23" s="23"/>
      <c r="S23" s="24"/>
      <c r="T23" s="24"/>
      <c r="U23" s="24"/>
      <c r="V23" s="20"/>
      <c r="W23" s="25"/>
      <c r="X23" s="20"/>
      <c r="Y23" s="26"/>
      <c r="Z23" s="20"/>
    </row>
    <row r="24" spans="1:26" s="5" customFormat="1" ht="15.75">
      <c r="A24" s="18">
        <v>7</v>
      </c>
      <c r="B24" s="18">
        <v>13</v>
      </c>
      <c r="C24" s="18" t="s">
        <v>34</v>
      </c>
      <c r="D24" s="19" t="s">
        <v>88</v>
      </c>
      <c r="E24" s="19" t="s">
        <v>76</v>
      </c>
      <c r="F24" s="21" t="s">
        <v>89</v>
      </c>
      <c r="G24" s="18" t="s">
        <v>8</v>
      </c>
      <c r="H24" s="18" t="s">
        <v>46</v>
      </c>
      <c r="I24" s="20" t="s">
        <v>90</v>
      </c>
      <c r="J24" s="18">
        <v>2016</v>
      </c>
      <c r="K24" s="18" t="s">
        <v>91</v>
      </c>
      <c r="L24" s="18" t="s">
        <v>36</v>
      </c>
      <c r="M24" s="18" t="s">
        <v>92</v>
      </c>
      <c r="N24" s="22">
        <v>2</v>
      </c>
      <c r="O24" s="22"/>
      <c r="P24" s="18" t="s">
        <v>93</v>
      </c>
      <c r="Q24" s="18">
        <v>15</v>
      </c>
      <c r="R24" s="23">
        <f>233000*Q24</f>
        <v>3495000</v>
      </c>
      <c r="S24" s="24">
        <v>420000</v>
      </c>
      <c r="T24" s="24">
        <f>1860000*11/4+1860000*4/3</f>
        <v>7595000</v>
      </c>
      <c r="U24" s="24">
        <f>T24-R24</f>
        <v>4100000</v>
      </c>
      <c r="V24" s="24">
        <v>0</v>
      </c>
      <c r="W24" s="25" t="s">
        <v>152</v>
      </c>
      <c r="X24" s="20"/>
      <c r="Y24" s="26" t="s">
        <v>153</v>
      </c>
      <c r="Z24" s="20"/>
    </row>
    <row r="25" spans="1:26" s="5" customFormat="1" ht="15.75">
      <c r="A25" s="27"/>
      <c r="B25" s="28"/>
      <c r="C25" s="28"/>
      <c r="D25" s="44" t="s">
        <v>140</v>
      </c>
      <c r="E25" s="29"/>
      <c r="F25" s="30"/>
      <c r="G25" s="28"/>
      <c r="H25" s="28"/>
      <c r="I25" s="29"/>
      <c r="J25" s="28"/>
      <c r="K25" s="29"/>
      <c r="L25" s="29"/>
      <c r="M25" s="28"/>
      <c r="N25" s="28"/>
      <c r="O25" s="31"/>
      <c r="P25" s="32"/>
      <c r="Q25" s="18"/>
      <c r="R25" s="23"/>
      <c r="S25" s="24"/>
      <c r="T25" s="24"/>
      <c r="U25" s="24"/>
      <c r="V25" s="20"/>
      <c r="W25" s="25"/>
      <c r="X25" s="20"/>
      <c r="Y25" s="26"/>
      <c r="Z25" s="20"/>
    </row>
    <row r="26" spans="1:26" s="5" customFormat="1" ht="15.75">
      <c r="A26" s="33"/>
      <c r="B26" s="4"/>
      <c r="C26" s="4"/>
      <c r="D26" s="2" t="s">
        <v>154</v>
      </c>
      <c r="F26" s="3"/>
      <c r="G26" s="4"/>
      <c r="H26" s="4"/>
      <c r="J26" s="4"/>
      <c r="K26" s="5" t="s">
        <v>155</v>
      </c>
      <c r="M26" s="4"/>
      <c r="N26" s="4"/>
      <c r="O26" s="6"/>
      <c r="P26" s="34"/>
      <c r="Q26" s="18"/>
      <c r="R26" s="23"/>
      <c r="S26" s="24"/>
      <c r="T26" s="24"/>
      <c r="U26" s="24"/>
      <c r="V26" s="20"/>
      <c r="W26" s="25"/>
      <c r="X26" s="20"/>
      <c r="Y26" s="26"/>
      <c r="Z26" s="20"/>
    </row>
    <row r="27" spans="1:26" s="5" customFormat="1" ht="15.75">
      <c r="A27" s="33"/>
      <c r="B27" s="4"/>
      <c r="C27" s="4"/>
      <c r="D27" s="2" t="s">
        <v>156</v>
      </c>
      <c r="F27" s="3"/>
      <c r="G27" s="4"/>
      <c r="H27" s="4"/>
      <c r="J27" s="4"/>
      <c r="K27" s="5" t="s">
        <v>157</v>
      </c>
      <c r="M27" s="4"/>
      <c r="N27" s="4"/>
      <c r="O27" s="6"/>
      <c r="P27" s="34"/>
      <c r="Q27" s="18"/>
      <c r="R27" s="23"/>
      <c r="S27" s="24"/>
      <c r="T27" s="24"/>
      <c r="U27" s="24"/>
      <c r="V27" s="20"/>
      <c r="W27" s="25"/>
      <c r="X27" s="20"/>
      <c r="Y27" s="26"/>
      <c r="Z27" s="20"/>
    </row>
    <row r="28" spans="1:26" s="5" customFormat="1" ht="15.75">
      <c r="A28" s="33"/>
      <c r="B28" s="4"/>
      <c r="C28" s="4"/>
      <c r="D28" s="2" t="s">
        <v>158</v>
      </c>
      <c r="F28" s="3"/>
      <c r="G28" s="4"/>
      <c r="H28" s="4"/>
      <c r="J28" s="4"/>
      <c r="K28" s="5" t="s">
        <v>159</v>
      </c>
      <c r="M28" s="4"/>
      <c r="N28" s="4"/>
      <c r="O28" s="6"/>
      <c r="P28" s="34"/>
      <c r="Q28" s="18"/>
      <c r="R28" s="23"/>
      <c r="S28" s="24"/>
      <c r="T28" s="24"/>
      <c r="U28" s="24"/>
      <c r="V28" s="20"/>
      <c r="W28" s="25"/>
      <c r="X28" s="20"/>
      <c r="Y28" s="26"/>
      <c r="Z28" s="20"/>
    </row>
    <row r="29" spans="1:26" s="5" customFormat="1" ht="15.75">
      <c r="A29" s="33"/>
      <c r="B29" s="4"/>
      <c r="C29" s="4"/>
      <c r="D29" s="2"/>
      <c r="F29" s="3"/>
      <c r="G29" s="4"/>
      <c r="H29" s="4"/>
      <c r="J29" s="4"/>
      <c r="K29" s="5" t="s">
        <v>160</v>
      </c>
      <c r="M29" s="4"/>
      <c r="N29" s="4"/>
      <c r="O29" s="6"/>
      <c r="P29" s="34"/>
      <c r="Q29" s="18"/>
      <c r="R29" s="23"/>
      <c r="S29" s="24"/>
      <c r="T29" s="24"/>
      <c r="U29" s="24"/>
      <c r="V29" s="20"/>
      <c r="W29" s="25"/>
      <c r="X29" s="20"/>
      <c r="Y29" s="26"/>
      <c r="Z29" s="20"/>
    </row>
    <row r="30" spans="1:26" s="5" customFormat="1" ht="15.75">
      <c r="A30" s="18">
        <v>8</v>
      </c>
      <c r="B30" s="18">
        <v>15</v>
      </c>
      <c r="C30" s="18" t="s">
        <v>34</v>
      </c>
      <c r="D30" s="19" t="s">
        <v>102</v>
      </c>
      <c r="E30" s="19" t="s">
        <v>103</v>
      </c>
      <c r="F30" s="21" t="s">
        <v>104</v>
      </c>
      <c r="G30" s="18" t="s">
        <v>9</v>
      </c>
      <c r="H30" s="18" t="s">
        <v>46</v>
      </c>
      <c r="I30" s="20" t="s">
        <v>37</v>
      </c>
      <c r="J30" s="18">
        <v>2009</v>
      </c>
      <c r="K30" s="18" t="s">
        <v>105</v>
      </c>
      <c r="L30" s="18" t="s">
        <v>106</v>
      </c>
      <c r="M30" s="18" t="s">
        <v>107</v>
      </c>
      <c r="N30" s="22">
        <v>2</v>
      </c>
      <c r="O30" s="22"/>
      <c r="P30" s="18" t="s">
        <v>65</v>
      </c>
      <c r="Q30" s="18"/>
      <c r="R30" s="23"/>
      <c r="S30" s="24"/>
      <c r="T30" s="24"/>
      <c r="U30" s="24"/>
      <c r="V30" s="24"/>
      <c r="W30" s="25" t="s">
        <v>161</v>
      </c>
      <c r="X30" s="20"/>
      <c r="Y30" s="26"/>
      <c r="Z30" s="20"/>
    </row>
    <row r="31" spans="1:26" s="5" customFormat="1" ht="15.75">
      <c r="A31" s="18">
        <v>9</v>
      </c>
      <c r="B31" s="18">
        <v>16</v>
      </c>
      <c r="C31" s="18" t="s">
        <v>34</v>
      </c>
      <c r="D31" s="19" t="s">
        <v>108</v>
      </c>
      <c r="E31" s="19" t="s">
        <v>109</v>
      </c>
      <c r="F31" s="21" t="s">
        <v>110</v>
      </c>
      <c r="G31" s="18" t="s">
        <v>9</v>
      </c>
      <c r="H31" s="18" t="s">
        <v>46</v>
      </c>
      <c r="I31" s="20" t="s">
        <v>37</v>
      </c>
      <c r="J31" s="18">
        <v>2017</v>
      </c>
      <c r="K31" s="18" t="s">
        <v>111</v>
      </c>
      <c r="L31" s="18" t="s">
        <v>112</v>
      </c>
      <c r="M31" s="18" t="s">
        <v>107</v>
      </c>
      <c r="N31" s="22">
        <v>2</v>
      </c>
      <c r="O31" s="22"/>
      <c r="P31" s="18" t="s">
        <v>65</v>
      </c>
      <c r="Q31" s="18">
        <v>9</v>
      </c>
      <c r="R31" s="23">
        <f>233000*Q31</f>
        <v>2097000</v>
      </c>
      <c r="S31" s="24">
        <v>420000</v>
      </c>
      <c r="T31" s="24">
        <f>1860000*Q31</f>
        <v>16740000</v>
      </c>
      <c r="U31" s="24">
        <f>T31-R31</f>
        <v>14643000</v>
      </c>
      <c r="V31" s="24">
        <v>0</v>
      </c>
      <c r="W31" s="25" t="s">
        <v>162</v>
      </c>
      <c r="X31" s="20" t="s">
        <v>138</v>
      </c>
      <c r="Y31" s="26" t="s">
        <v>163</v>
      </c>
      <c r="Z31" s="20"/>
    </row>
    <row r="32" spans="1:26" s="5" customFormat="1" ht="15.75">
      <c r="A32" s="27"/>
      <c r="B32" s="28"/>
      <c r="C32" s="28"/>
      <c r="D32" s="44" t="s">
        <v>140</v>
      </c>
      <c r="E32" s="29"/>
      <c r="F32" s="30"/>
      <c r="G32" s="28"/>
      <c r="H32" s="28"/>
      <c r="I32" s="29"/>
      <c r="J32" s="28"/>
      <c r="K32" s="29"/>
      <c r="L32" s="29"/>
      <c r="M32" s="28"/>
      <c r="N32" s="28"/>
      <c r="O32" s="31"/>
      <c r="P32" s="32"/>
      <c r="Q32" s="18"/>
      <c r="R32" s="23"/>
      <c r="S32" s="24"/>
      <c r="T32" s="24"/>
      <c r="U32" s="24"/>
      <c r="V32" s="20"/>
      <c r="W32" s="25"/>
      <c r="X32" s="20"/>
      <c r="Y32" s="26"/>
      <c r="Z32" s="20"/>
    </row>
    <row r="33" spans="1:26" s="5" customFormat="1" ht="15.75">
      <c r="A33" s="33"/>
      <c r="B33" s="4"/>
      <c r="C33" s="4"/>
      <c r="D33" s="2" t="s">
        <v>164</v>
      </c>
      <c r="F33" s="3"/>
      <c r="G33" s="4"/>
      <c r="H33" s="4"/>
      <c r="J33" s="4"/>
      <c r="K33" s="5" t="s">
        <v>206</v>
      </c>
      <c r="M33" s="4"/>
      <c r="N33" s="4"/>
      <c r="O33" s="6"/>
      <c r="P33" s="34"/>
      <c r="Q33" s="18"/>
      <c r="R33" s="23"/>
      <c r="S33" s="24"/>
      <c r="T33" s="24"/>
      <c r="U33" s="24"/>
      <c r="V33" s="20"/>
      <c r="W33" s="25"/>
      <c r="X33" s="20"/>
      <c r="Y33" s="26"/>
      <c r="Z33" s="20"/>
    </row>
    <row r="34" spans="1:26" s="5" customFormat="1" ht="15.75">
      <c r="A34" s="33"/>
      <c r="B34" s="4"/>
      <c r="C34" s="4"/>
      <c r="D34" s="2" t="s">
        <v>165</v>
      </c>
      <c r="F34" s="3"/>
      <c r="G34" s="4"/>
      <c r="H34" s="4"/>
      <c r="J34" s="4"/>
      <c r="K34" s="5" t="s">
        <v>207</v>
      </c>
      <c r="M34" s="4"/>
      <c r="N34" s="4"/>
      <c r="O34" s="6"/>
      <c r="P34" s="34"/>
      <c r="Q34" s="18"/>
      <c r="R34" s="23"/>
      <c r="S34" s="24"/>
      <c r="T34" s="24"/>
      <c r="U34" s="24"/>
      <c r="V34" s="20"/>
      <c r="W34" s="25"/>
      <c r="X34" s="20"/>
      <c r="Y34" s="26"/>
      <c r="Z34" s="20"/>
    </row>
    <row r="35" spans="1:26" s="5" customFormat="1" ht="15.75">
      <c r="A35" s="33"/>
      <c r="B35" s="4"/>
      <c r="C35" s="4"/>
      <c r="D35" s="2" t="s">
        <v>166</v>
      </c>
      <c r="F35" s="3"/>
      <c r="G35" s="4"/>
      <c r="H35" s="4"/>
      <c r="J35" s="4"/>
      <c r="K35" s="5" t="s">
        <v>208</v>
      </c>
      <c r="M35" s="4"/>
      <c r="N35" s="4"/>
      <c r="O35" s="6"/>
      <c r="P35" s="34"/>
      <c r="Q35" s="18"/>
      <c r="R35" s="23"/>
      <c r="S35" s="24"/>
      <c r="T35" s="24"/>
      <c r="U35" s="24"/>
      <c r="V35" s="20"/>
      <c r="W35" s="25"/>
      <c r="X35" s="20"/>
      <c r="Y35" s="26"/>
      <c r="Z35" s="20"/>
    </row>
    <row r="36" spans="1:26" s="5" customFormat="1" ht="15.75">
      <c r="A36" s="18">
        <v>10</v>
      </c>
      <c r="B36" s="18">
        <v>2</v>
      </c>
      <c r="C36" s="18" t="s">
        <v>34</v>
      </c>
      <c r="D36" s="19" t="s">
        <v>32</v>
      </c>
      <c r="E36" s="19" t="s">
        <v>31</v>
      </c>
      <c r="F36" s="21" t="s">
        <v>49</v>
      </c>
      <c r="G36" s="18" t="s">
        <v>9</v>
      </c>
      <c r="H36" s="18" t="s">
        <v>46</v>
      </c>
      <c r="I36" s="20" t="s">
        <v>35</v>
      </c>
      <c r="J36" s="18">
        <v>2014</v>
      </c>
      <c r="K36" s="18" t="s">
        <v>10</v>
      </c>
      <c r="L36" s="18" t="s">
        <v>50</v>
      </c>
      <c r="M36" s="18" t="s">
        <v>26</v>
      </c>
      <c r="N36" s="22">
        <v>1</v>
      </c>
      <c r="O36" s="22"/>
      <c r="P36" s="18" t="s">
        <v>28</v>
      </c>
      <c r="Q36" s="18"/>
      <c r="R36" s="21"/>
      <c r="S36" s="20"/>
      <c r="T36" s="20"/>
      <c r="U36" s="20"/>
      <c r="V36" s="20"/>
      <c r="W36" s="25" t="s">
        <v>167</v>
      </c>
      <c r="X36" s="20"/>
      <c r="Y36" s="20"/>
      <c r="Z36" s="20"/>
    </row>
    <row r="37" spans="1:26" s="5" customFormat="1" ht="15.75">
      <c r="A37" s="18">
        <v>11</v>
      </c>
      <c r="B37" s="18">
        <v>3</v>
      </c>
      <c r="C37" s="18" t="s">
        <v>34</v>
      </c>
      <c r="D37" s="19" t="s">
        <v>40</v>
      </c>
      <c r="E37" s="19" t="s">
        <v>30</v>
      </c>
      <c r="F37" s="21" t="s">
        <v>51</v>
      </c>
      <c r="G37" s="18" t="s">
        <v>8</v>
      </c>
      <c r="H37" s="18" t="s">
        <v>46</v>
      </c>
      <c r="I37" s="20" t="s">
        <v>37</v>
      </c>
      <c r="J37" s="18">
        <v>2006</v>
      </c>
      <c r="K37" s="18" t="s">
        <v>39</v>
      </c>
      <c r="L37" s="18" t="s">
        <v>36</v>
      </c>
      <c r="M37" s="18" t="s">
        <v>26</v>
      </c>
      <c r="N37" s="22">
        <v>2</v>
      </c>
      <c r="O37" s="22"/>
      <c r="P37" s="18" t="s">
        <v>27</v>
      </c>
      <c r="Q37" s="18">
        <v>9</v>
      </c>
      <c r="R37" s="23">
        <f>233000*Q37</f>
        <v>2097000</v>
      </c>
      <c r="S37" s="24">
        <v>420000</v>
      </c>
      <c r="T37" s="20"/>
      <c r="U37" s="20"/>
      <c r="V37" s="20">
        <v>0</v>
      </c>
      <c r="W37" s="25" t="s">
        <v>168</v>
      </c>
      <c r="X37" s="20"/>
      <c r="Y37" s="26" t="s">
        <v>169</v>
      </c>
      <c r="Z37" s="20"/>
    </row>
    <row r="38" spans="1:26" s="5" customFormat="1" ht="15.75">
      <c r="A38" s="18">
        <v>12</v>
      </c>
      <c r="B38" s="18">
        <v>4</v>
      </c>
      <c r="C38" s="18" t="s">
        <v>34</v>
      </c>
      <c r="D38" s="19" t="s">
        <v>52</v>
      </c>
      <c r="E38" s="19" t="s">
        <v>33</v>
      </c>
      <c r="F38" s="21" t="s">
        <v>53</v>
      </c>
      <c r="G38" s="18" t="s">
        <v>9</v>
      </c>
      <c r="H38" s="18" t="s">
        <v>46</v>
      </c>
      <c r="I38" s="20" t="s">
        <v>37</v>
      </c>
      <c r="J38" s="18">
        <v>2014</v>
      </c>
      <c r="K38" s="18" t="s">
        <v>10</v>
      </c>
      <c r="L38" s="18" t="s">
        <v>36</v>
      </c>
      <c r="M38" s="18" t="s">
        <v>26</v>
      </c>
      <c r="N38" s="22">
        <v>1</v>
      </c>
      <c r="O38" s="22"/>
      <c r="P38" s="18" t="s">
        <v>28</v>
      </c>
      <c r="Q38" s="18"/>
      <c r="R38" s="23"/>
      <c r="S38" s="24"/>
      <c r="T38" s="24"/>
      <c r="U38" s="24"/>
      <c r="V38" s="24"/>
      <c r="W38" s="25" t="s">
        <v>171</v>
      </c>
      <c r="X38" s="20"/>
      <c r="Y38" s="26" t="s">
        <v>172</v>
      </c>
      <c r="Z38" s="20"/>
    </row>
    <row r="39" spans="1:26" s="5" customFormat="1" ht="15.75">
      <c r="A39" s="18">
        <v>13</v>
      </c>
      <c r="B39" s="18">
        <v>10</v>
      </c>
      <c r="C39" s="18" t="s">
        <v>34</v>
      </c>
      <c r="D39" s="19" t="s">
        <v>75</v>
      </c>
      <c r="E39" s="19" t="s">
        <v>76</v>
      </c>
      <c r="F39" s="21" t="s">
        <v>77</v>
      </c>
      <c r="G39" s="18" t="s">
        <v>8</v>
      </c>
      <c r="H39" s="18" t="s">
        <v>46</v>
      </c>
      <c r="I39" s="20" t="s">
        <v>63</v>
      </c>
      <c r="J39" s="18">
        <v>2018</v>
      </c>
      <c r="K39" s="18" t="s">
        <v>10</v>
      </c>
      <c r="L39" s="18" t="s">
        <v>78</v>
      </c>
      <c r="M39" s="18" t="s">
        <v>26</v>
      </c>
      <c r="N39" s="22">
        <v>1</v>
      </c>
      <c r="O39" s="22"/>
      <c r="P39" s="18" t="s">
        <v>28</v>
      </c>
      <c r="Q39" s="35" t="s">
        <v>173</v>
      </c>
      <c r="R39" s="21"/>
      <c r="S39" s="20"/>
      <c r="T39" s="20"/>
      <c r="U39" s="20"/>
      <c r="V39" s="20"/>
      <c r="W39" s="25"/>
      <c r="X39" s="20"/>
      <c r="Y39" s="20"/>
      <c r="Z39" s="20" t="s">
        <v>117</v>
      </c>
    </row>
    <row r="40" spans="1:26" s="5" customFormat="1" ht="15.75">
      <c r="A40" s="18">
        <v>14</v>
      </c>
      <c r="B40" s="18">
        <v>14</v>
      </c>
      <c r="C40" s="18" t="s">
        <v>34</v>
      </c>
      <c r="D40" s="19" t="s">
        <v>97</v>
      </c>
      <c r="E40" s="19" t="s">
        <v>98</v>
      </c>
      <c r="F40" s="21" t="s">
        <v>99</v>
      </c>
      <c r="G40" s="18" t="s">
        <v>8</v>
      </c>
      <c r="H40" s="18" t="s">
        <v>46</v>
      </c>
      <c r="I40" s="20" t="s">
        <v>37</v>
      </c>
      <c r="J40" s="18">
        <v>2014</v>
      </c>
      <c r="K40" s="18" t="s">
        <v>69</v>
      </c>
      <c r="L40" s="18" t="s">
        <v>100</v>
      </c>
      <c r="M40" s="18" t="s">
        <v>26</v>
      </c>
      <c r="N40" s="22">
        <v>1</v>
      </c>
      <c r="O40" s="22"/>
      <c r="P40" s="18" t="s">
        <v>28</v>
      </c>
      <c r="Q40" s="18">
        <v>9</v>
      </c>
      <c r="R40" s="23">
        <f>233000*Q40</f>
        <v>2097000</v>
      </c>
      <c r="S40" s="24">
        <v>420000</v>
      </c>
      <c r="T40" s="20"/>
      <c r="U40" s="20"/>
      <c r="V40" s="20">
        <v>0</v>
      </c>
      <c r="W40" s="25" t="s">
        <v>174</v>
      </c>
      <c r="X40" s="20"/>
      <c r="Y40" s="20"/>
      <c r="Z40" s="20"/>
    </row>
    <row r="41" spans="1:26" s="5" customFormat="1" ht="15.75">
      <c r="A41" s="18">
        <v>15</v>
      </c>
      <c r="B41" s="18">
        <v>19</v>
      </c>
      <c r="C41" s="18" t="s">
        <v>34</v>
      </c>
      <c r="D41" s="19" t="s">
        <v>121</v>
      </c>
      <c r="E41" s="19" t="s">
        <v>122</v>
      </c>
      <c r="F41" s="21" t="s">
        <v>123</v>
      </c>
      <c r="G41" s="18" t="s">
        <v>9</v>
      </c>
      <c r="H41" s="18" t="s">
        <v>124</v>
      </c>
      <c r="I41" s="20" t="s">
        <v>125</v>
      </c>
      <c r="J41" s="18">
        <v>2018</v>
      </c>
      <c r="K41" s="18" t="s">
        <v>94</v>
      </c>
      <c r="L41" s="18" t="s">
        <v>36</v>
      </c>
      <c r="M41" s="18" t="s">
        <v>26</v>
      </c>
      <c r="N41" s="22">
        <v>1</v>
      </c>
      <c r="O41" s="22"/>
      <c r="P41" s="18" t="s">
        <v>28</v>
      </c>
      <c r="Q41" s="18"/>
      <c r="R41" s="23"/>
      <c r="S41" s="24"/>
      <c r="T41" s="24"/>
      <c r="U41" s="24"/>
      <c r="V41" s="24"/>
      <c r="W41" s="25" t="s">
        <v>175</v>
      </c>
      <c r="X41" s="20"/>
      <c r="Y41" s="26"/>
      <c r="Z41" s="20"/>
    </row>
    <row r="42" spans="1:26" s="5" customFormat="1" ht="15.75">
      <c r="A42" s="27"/>
      <c r="B42" s="28"/>
      <c r="C42" s="28"/>
      <c r="D42" s="44" t="s">
        <v>140</v>
      </c>
      <c r="E42" s="29"/>
      <c r="F42" s="30"/>
      <c r="G42" s="28"/>
      <c r="H42" s="28"/>
      <c r="I42" s="29"/>
      <c r="J42" s="28"/>
      <c r="K42" s="29"/>
      <c r="L42" s="29"/>
      <c r="M42" s="28"/>
      <c r="N42" s="28"/>
      <c r="O42" s="28"/>
      <c r="P42" s="32"/>
      <c r="Q42" s="18"/>
      <c r="R42" s="23"/>
      <c r="S42" s="24"/>
      <c r="T42" s="24"/>
      <c r="U42" s="24"/>
      <c r="V42" s="24"/>
      <c r="W42" s="25"/>
      <c r="X42" s="20"/>
      <c r="Y42" s="26"/>
      <c r="Z42" s="20"/>
    </row>
    <row r="43" spans="1:26" s="5" customFormat="1" ht="15.75">
      <c r="A43" s="33"/>
      <c r="B43" s="4"/>
      <c r="C43" s="4"/>
      <c r="D43" s="2" t="s">
        <v>177</v>
      </c>
      <c r="F43" s="3"/>
      <c r="G43" s="4"/>
      <c r="H43" s="4"/>
      <c r="J43" s="4"/>
      <c r="K43" s="2"/>
      <c r="M43" s="4"/>
      <c r="N43" s="4"/>
      <c r="O43" s="4"/>
      <c r="P43" s="34"/>
      <c r="Q43" s="18"/>
      <c r="R43" s="23"/>
      <c r="S43" s="24"/>
      <c r="T43" s="24"/>
      <c r="U43" s="24"/>
      <c r="V43" s="24"/>
      <c r="W43" s="25"/>
      <c r="X43" s="20"/>
      <c r="Y43" s="26"/>
      <c r="Z43" s="20"/>
    </row>
    <row r="44" spans="1:26" s="5" customFormat="1" ht="15.75">
      <c r="A44" s="33"/>
      <c r="B44" s="4"/>
      <c r="C44" s="4"/>
      <c r="D44" s="2" t="s">
        <v>178</v>
      </c>
      <c r="F44" s="3"/>
      <c r="G44" s="4"/>
      <c r="H44" s="4"/>
      <c r="J44" s="4"/>
      <c r="K44" s="2"/>
      <c r="M44" s="4"/>
      <c r="N44" s="4"/>
      <c r="O44" s="4"/>
      <c r="P44" s="34"/>
      <c r="Q44" s="18"/>
      <c r="R44" s="23"/>
      <c r="S44" s="24"/>
      <c r="T44" s="24"/>
      <c r="U44" s="24"/>
      <c r="V44" s="24"/>
      <c r="W44" s="25"/>
      <c r="X44" s="20"/>
      <c r="Y44" s="26"/>
      <c r="Z44" s="20"/>
    </row>
    <row r="45" spans="1:26" s="5" customFormat="1" ht="15.75">
      <c r="A45" s="33"/>
      <c r="B45" s="4"/>
      <c r="C45" s="4"/>
      <c r="D45" s="2" t="s">
        <v>179</v>
      </c>
      <c r="F45" s="3"/>
      <c r="G45" s="4"/>
      <c r="H45" s="4"/>
      <c r="J45" s="4"/>
      <c r="K45" s="2"/>
      <c r="M45" s="4"/>
      <c r="N45" s="4"/>
      <c r="O45" s="4"/>
      <c r="P45" s="34"/>
      <c r="Q45" s="18"/>
      <c r="R45" s="23"/>
      <c r="S45" s="24"/>
      <c r="T45" s="24"/>
      <c r="U45" s="24"/>
      <c r="V45" s="24"/>
      <c r="W45" s="25"/>
      <c r="X45" s="20"/>
      <c r="Y45" s="26"/>
      <c r="Z45" s="20"/>
    </row>
    <row r="46" spans="1:26" s="5" customFormat="1" ht="15.75">
      <c r="A46" s="33"/>
      <c r="B46" s="4"/>
      <c r="C46" s="4"/>
      <c r="D46" s="2" t="s">
        <v>180</v>
      </c>
      <c r="F46" s="3"/>
      <c r="G46" s="4"/>
      <c r="H46" s="4"/>
      <c r="J46" s="4"/>
      <c r="K46" s="2"/>
      <c r="M46" s="4"/>
      <c r="N46" s="4"/>
      <c r="O46" s="4"/>
      <c r="P46" s="34"/>
      <c r="Q46" s="18"/>
      <c r="R46" s="23"/>
      <c r="S46" s="24"/>
      <c r="T46" s="24"/>
      <c r="U46" s="24"/>
      <c r="V46" s="24"/>
      <c r="W46" s="25"/>
      <c r="X46" s="20"/>
      <c r="Y46" s="26"/>
      <c r="Z46" s="20"/>
    </row>
    <row r="47" spans="1:26" s="5" customFormat="1" ht="15.75">
      <c r="A47" s="33"/>
      <c r="B47" s="4"/>
      <c r="C47" s="4"/>
      <c r="D47" s="2" t="s">
        <v>181</v>
      </c>
      <c r="F47" s="3"/>
      <c r="G47" s="4"/>
      <c r="H47" s="4"/>
      <c r="J47" s="4"/>
      <c r="K47" s="2"/>
      <c r="M47" s="4"/>
      <c r="N47" s="4"/>
      <c r="O47" s="4"/>
      <c r="P47" s="34"/>
      <c r="Q47" s="18"/>
      <c r="R47" s="23"/>
      <c r="S47" s="24"/>
      <c r="T47" s="24"/>
      <c r="U47" s="24"/>
      <c r="V47" s="24"/>
      <c r="W47" s="25"/>
      <c r="X47" s="20"/>
      <c r="Y47" s="26"/>
      <c r="Z47" s="20"/>
    </row>
    <row r="48" spans="1:26" s="5" customFormat="1" ht="15.75">
      <c r="A48" s="36"/>
      <c r="B48" s="37"/>
      <c r="C48" s="37"/>
      <c r="D48" s="38"/>
      <c r="E48" s="39"/>
      <c r="F48" s="40"/>
      <c r="G48" s="37"/>
      <c r="H48" s="37"/>
      <c r="I48" s="39"/>
      <c r="J48" s="37"/>
      <c r="K48" s="38"/>
      <c r="L48" s="39"/>
      <c r="M48" s="37"/>
      <c r="N48" s="37"/>
      <c r="O48" s="37"/>
      <c r="P48" s="41"/>
      <c r="Q48" s="18"/>
      <c r="R48" s="23"/>
      <c r="S48" s="24"/>
      <c r="T48" s="24"/>
      <c r="U48" s="24"/>
      <c r="V48" s="24"/>
      <c r="W48" s="25"/>
      <c r="X48" s="20"/>
      <c r="Y48" s="26"/>
      <c r="Z48" s="20"/>
    </row>
    <row r="49" spans="1:26" s="5" customFormat="1" ht="15.75">
      <c r="A49" s="18">
        <v>16</v>
      </c>
      <c r="B49" s="18">
        <v>5</v>
      </c>
      <c r="C49" s="18" t="s">
        <v>34</v>
      </c>
      <c r="D49" s="19" t="s">
        <v>54</v>
      </c>
      <c r="E49" s="19" t="s">
        <v>43</v>
      </c>
      <c r="F49" s="21" t="s">
        <v>55</v>
      </c>
      <c r="G49" s="18" t="s">
        <v>8</v>
      </c>
      <c r="H49" s="18" t="s">
        <v>46</v>
      </c>
      <c r="I49" s="20" t="s">
        <v>37</v>
      </c>
      <c r="J49" s="18">
        <v>2011</v>
      </c>
      <c r="K49" s="18" t="s">
        <v>56</v>
      </c>
      <c r="L49" s="18" t="s">
        <v>25</v>
      </c>
      <c r="M49" s="18" t="s">
        <v>29</v>
      </c>
      <c r="N49" s="22">
        <v>3</v>
      </c>
      <c r="O49" s="22"/>
      <c r="P49" s="18" t="s">
        <v>201</v>
      </c>
      <c r="Q49" s="45">
        <v>6</v>
      </c>
      <c r="R49" s="23">
        <f>233000*Q49</f>
        <v>1398000</v>
      </c>
      <c r="S49" s="24">
        <v>420000</v>
      </c>
      <c r="T49" s="24">
        <f>1860000*2/2+1860000*4</f>
        <v>9300000</v>
      </c>
      <c r="U49" s="24">
        <f>T49-R49</f>
        <v>7902000</v>
      </c>
      <c r="V49" s="24">
        <v>0</v>
      </c>
      <c r="W49" s="25" t="s">
        <v>184</v>
      </c>
      <c r="X49" s="20" t="s">
        <v>138</v>
      </c>
      <c r="Y49" s="26" t="s">
        <v>185</v>
      </c>
      <c r="Z49" s="20"/>
    </row>
    <row r="50" spans="1:26" s="5" customFormat="1" ht="15.75">
      <c r="A50" s="18">
        <v>17</v>
      </c>
      <c r="B50" s="18">
        <v>6</v>
      </c>
      <c r="C50" s="18" t="s">
        <v>34</v>
      </c>
      <c r="D50" s="19" t="s">
        <v>42</v>
      </c>
      <c r="E50" s="19" t="s">
        <v>11</v>
      </c>
      <c r="F50" s="21" t="s">
        <v>57</v>
      </c>
      <c r="G50" s="18" t="s">
        <v>8</v>
      </c>
      <c r="H50" s="18" t="s">
        <v>46</v>
      </c>
      <c r="I50" s="20" t="s">
        <v>38</v>
      </c>
      <c r="J50" s="18">
        <v>2006</v>
      </c>
      <c r="K50" s="18" t="s">
        <v>58</v>
      </c>
      <c r="L50" s="18" t="s">
        <v>59</v>
      </c>
      <c r="M50" s="18" t="s">
        <v>29</v>
      </c>
      <c r="N50" s="22">
        <v>3</v>
      </c>
      <c r="O50" s="22"/>
      <c r="P50" s="18" t="s">
        <v>201</v>
      </c>
      <c r="Q50" s="45">
        <v>2</v>
      </c>
      <c r="R50" s="23">
        <f>233000*Q50</f>
        <v>466000</v>
      </c>
      <c r="S50" s="24">
        <v>420000</v>
      </c>
      <c r="T50" s="24">
        <f>1860000*2/2</f>
        <v>1860000</v>
      </c>
      <c r="U50" s="24">
        <f>T50-R50</f>
        <v>1394000</v>
      </c>
      <c r="V50" s="24">
        <v>0</v>
      </c>
      <c r="W50" s="25" t="s">
        <v>186</v>
      </c>
      <c r="X50" s="20"/>
      <c r="Y50" s="26"/>
      <c r="Z50" s="20"/>
    </row>
    <row r="51" spans="1:23" s="5" customFormat="1" ht="15.75">
      <c r="A51" s="18">
        <v>18</v>
      </c>
      <c r="B51" s="18">
        <v>8</v>
      </c>
      <c r="C51" s="18" t="s">
        <v>34</v>
      </c>
      <c r="D51" s="19" t="s">
        <v>66</v>
      </c>
      <c r="E51" s="19" t="s">
        <v>67</v>
      </c>
      <c r="F51" s="21" t="s">
        <v>68</v>
      </c>
      <c r="G51" s="18" t="s">
        <v>8</v>
      </c>
      <c r="H51" s="18" t="s">
        <v>46</v>
      </c>
      <c r="I51" s="20" t="s">
        <v>37</v>
      </c>
      <c r="J51" s="18">
        <v>2016</v>
      </c>
      <c r="K51" s="18" t="s">
        <v>69</v>
      </c>
      <c r="L51" s="18" t="s">
        <v>101</v>
      </c>
      <c r="M51" s="18" t="s">
        <v>29</v>
      </c>
      <c r="N51" s="22">
        <v>1</v>
      </c>
      <c r="O51" s="22"/>
      <c r="P51" s="18" t="s">
        <v>28</v>
      </c>
      <c r="Q51" s="4"/>
      <c r="R51" s="3"/>
      <c r="W51" s="43"/>
    </row>
    <row r="52" spans="1:23" s="5" customFormat="1" ht="15.75">
      <c r="A52" s="18">
        <v>19</v>
      </c>
      <c r="B52" s="18">
        <v>17</v>
      </c>
      <c r="C52" s="18" t="s">
        <v>34</v>
      </c>
      <c r="D52" s="19" t="s">
        <v>113</v>
      </c>
      <c r="E52" s="19" t="s">
        <v>114</v>
      </c>
      <c r="F52" s="21" t="s">
        <v>115</v>
      </c>
      <c r="G52" s="18" t="s">
        <v>8</v>
      </c>
      <c r="H52" s="18" t="s">
        <v>46</v>
      </c>
      <c r="I52" s="20" t="s">
        <v>35</v>
      </c>
      <c r="J52" s="18">
        <v>2015</v>
      </c>
      <c r="K52" s="18" t="s">
        <v>69</v>
      </c>
      <c r="L52" s="18" t="s">
        <v>116</v>
      </c>
      <c r="M52" s="18" t="s">
        <v>29</v>
      </c>
      <c r="N52" s="22">
        <v>1</v>
      </c>
      <c r="O52" s="22"/>
      <c r="P52" s="18" t="s">
        <v>28</v>
      </c>
      <c r="Q52" s="4"/>
      <c r="R52" s="3"/>
      <c r="W52" s="43"/>
    </row>
    <row r="53" spans="1:26" s="5" customFormat="1" ht="15.75">
      <c r="A53" s="27"/>
      <c r="B53" s="28"/>
      <c r="C53" s="28"/>
      <c r="D53" s="44" t="s">
        <v>140</v>
      </c>
      <c r="E53" s="29"/>
      <c r="F53" s="30"/>
      <c r="G53" s="28"/>
      <c r="H53" s="28"/>
      <c r="I53" s="29"/>
      <c r="J53" s="28"/>
      <c r="K53" s="29"/>
      <c r="L53" s="29"/>
      <c r="M53" s="28"/>
      <c r="N53" s="28"/>
      <c r="O53" s="31"/>
      <c r="P53" s="32"/>
      <c r="Q53" s="18"/>
      <c r="R53" s="23"/>
      <c r="S53" s="24"/>
      <c r="T53" s="24"/>
      <c r="U53" s="24"/>
      <c r="V53" s="24"/>
      <c r="W53" s="25"/>
      <c r="X53" s="20"/>
      <c r="Y53" s="26"/>
      <c r="Z53" s="20"/>
    </row>
    <row r="54" spans="1:26" s="5" customFormat="1" ht="15.75">
      <c r="A54" s="33"/>
      <c r="B54" s="4"/>
      <c r="C54" s="4"/>
      <c r="D54" s="2" t="s">
        <v>195</v>
      </c>
      <c r="F54" s="3"/>
      <c r="G54" s="4"/>
      <c r="H54" s="4"/>
      <c r="J54" s="4"/>
      <c r="K54" s="5" t="s">
        <v>197</v>
      </c>
      <c r="M54" s="4"/>
      <c r="N54" s="4"/>
      <c r="O54" s="6"/>
      <c r="P54" s="34"/>
      <c r="Q54" s="18"/>
      <c r="R54" s="23"/>
      <c r="S54" s="24"/>
      <c r="T54" s="24"/>
      <c r="U54" s="24"/>
      <c r="V54" s="24"/>
      <c r="W54" s="25"/>
      <c r="X54" s="20"/>
      <c r="Y54" s="26"/>
      <c r="Z54" s="20"/>
    </row>
    <row r="55" spans="1:26" s="5" customFormat="1" ht="15.75">
      <c r="A55" s="33"/>
      <c r="B55" s="4"/>
      <c r="C55" s="4"/>
      <c r="D55" s="2" t="s">
        <v>182</v>
      </c>
      <c r="F55" s="3"/>
      <c r="G55" s="4"/>
      <c r="H55" s="4"/>
      <c r="J55" s="4"/>
      <c r="K55" s="5" t="s">
        <v>198</v>
      </c>
      <c r="M55" s="4"/>
      <c r="N55" s="4"/>
      <c r="O55" s="6"/>
      <c r="P55" s="34"/>
      <c r="Q55" s="18"/>
      <c r="R55" s="23"/>
      <c r="S55" s="24"/>
      <c r="T55" s="24"/>
      <c r="U55" s="24"/>
      <c r="V55" s="24"/>
      <c r="W55" s="25"/>
      <c r="X55" s="20"/>
      <c r="Y55" s="26"/>
      <c r="Z55" s="20"/>
    </row>
    <row r="56" spans="1:26" s="5" customFormat="1" ht="15.75">
      <c r="A56" s="33"/>
      <c r="B56" s="4"/>
      <c r="C56" s="4"/>
      <c r="D56" s="2" t="s">
        <v>183</v>
      </c>
      <c r="F56" s="3"/>
      <c r="G56" s="4"/>
      <c r="H56" s="4"/>
      <c r="J56" s="4"/>
      <c r="K56" s="5" t="s">
        <v>199</v>
      </c>
      <c r="M56" s="4"/>
      <c r="N56" s="4"/>
      <c r="O56" s="6"/>
      <c r="P56" s="34"/>
      <c r="Q56" s="18"/>
      <c r="R56" s="23"/>
      <c r="S56" s="24"/>
      <c r="T56" s="24"/>
      <c r="U56" s="24"/>
      <c r="V56" s="24"/>
      <c r="W56" s="25"/>
      <c r="X56" s="20"/>
      <c r="Y56" s="26"/>
      <c r="Z56" s="20"/>
    </row>
    <row r="57" spans="1:26" s="5" customFormat="1" ht="15.75">
      <c r="A57" s="36"/>
      <c r="B57" s="37"/>
      <c r="C57" s="37"/>
      <c r="D57" s="38" t="s">
        <v>196</v>
      </c>
      <c r="E57" s="39"/>
      <c r="F57" s="40"/>
      <c r="G57" s="37"/>
      <c r="H57" s="37"/>
      <c r="I57" s="39"/>
      <c r="J57" s="37"/>
      <c r="K57" s="39" t="s">
        <v>200</v>
      </c>
      <c r="L57" s="39"/>
      <c r="M57" s="37"/>
      <c r="N57" s="37"/>
      <c r="O57" s="42"/>
      <c r="P57" s="41"/>
      <c r="Q57" s="18"/>
      <c r="R57" s="23"/>
      <c r="S57" s="24"/>
      <c r="T57" s="24"/>
      <c r="U57" s="24"/>
      <c r="V57" s="24"/>
      <c r="W57" s="25"/>
      <c r="X57" s="20"/>
      <c r="Y57" s="26"/>
      <c r="Z57" s="20"/>
    </row>
    <row r="58" spans="1:25" s="5" customFormat="1" ht="15.75">
      <c r="A58" s="18">
        <v>20</v>
      </c>
      <c r="B58" s="18">
        <v>9</v>
      </c>
      <c r="C58" s="18" t="s">
        <v>34</v>
      </c>
      <c r="D58" s="19" t="s">
        <v>70</v>
      </c>
      <c r="E58" s="19" t="s">
        <v>71</v>
      </c>
      <c r="F58" s="21" t="s">
        <v>72</v>
      </c>
      <c r="G58" s="18" t="s">
        <v>9</v>
      </c>
      <c r="H58" s="18" t="s">
        <v>46</v>
      </c>
      <c r="I58" s="20" t="s">
        <v>35</v>
      </c>
      <c r="J58" s="18">
        <v>2017</v>
      </c>
      <c r="K58" s="18" t="s">
        <v>73</v>
      </c>
      <c r="L58" s="18" t="s">
        <v>36</v>
      </c>
      <c r="M58" s="18" t="s">
        <v>74</v>
      </c>
      <c r="N58" s="22">
        <v>2</v>
      </c>
      <c r="O58" s="22"/>
      <c r="P58" s="18" t="s">
        <v>65</v>
      </c>
      <c r="Q58" s="4"/>
      <c r="R58" s="46"/>
      <c r="S58" s="47"/>
      <c r="T58" s="47"/>
      <c r="U58" s="47"/>
      <c r="V58" s="47"/>
      <c r="W58" s="43"/>
      <c r="Y58" s="48"/>
    </row>
    <row r="59" spans="1:25" s="5" customFormat="1" ht="15.75">
      <c r="A59" s="27"/>
      <c r="B59" s="28"/>
      <c r="C59" s="28"/>
      <c r="D59" s="44" t="s">
        <v>140</v>
      </c>
      <c r="E59" s="29"/>
      <c r="F59" s="30"/>
      <c r="G59" s="28"/>
      <c r="H59" s="28"/>
      <c r="I59" s="29"/>
      <c r="J59" s="28"/>
      <c r="K59" s="29"/>
      <c r="L59" s="29"/>
      <c r="M59" s="28"/>
      <c r="N59" s="28"/>
      <c r="O59" s="31"/>
      <c r="P59" s="32"/>
      <c r="Q59" s="4"/>
      <c r="R59" s="46"/>
      <c r="S59" s="47"/>
      <c r="T59" s="47"/>
      <c r="U59" s="47"/>
      <c r="V59" s="47"/>
      <c r="W59" s="43"/>
      <c r="Y59" s="48"/>
    </row>
    <row r="60" spans="1:25" s="5" customFormat="1" ht="15.75">
      <c r="A60" s="33"/>
      <c r="B60" s="4"/>
      <c r="C60" s="4"/>
      <c r="D60" s="2" t="s">
        <v>189</v>
      </c>
      <c r="F60" s="3"/>
      <c r="G60" s="4"/>
      <c r="H60" s="4"/>
      <c r="J60" s="4"/>
      <c r="K60" s="5" t="s">
        <v>192</v>
      </c>
      <c r="M60" s="4"/>
      <c r="N60" s="4"/>
      <c r="O60" s="6"/>
      <c r="P60" s="34"/>
      <c r="Q60" s="4"/>
      <c r="R60" s="46"/>
      <c r="S60" s="47"/>
      <c r="T60" s="47"/>
      <c r="U60" s="47"/>
      <c r="V60" s="47"/>
      <c r="W60" s="43"/>
      <c r="Y60" s="48"/>
    </row>
    <row r="61" spans="1:25" s="5" customFormat="1" ht="15.75">
      <c r="A61" s="33"/>
      <c r="B61" s="4"/>
      <c r="C61" s="4"/>
      <c r="D61" s="2" t="s">
        <v>190</v>
      </c>
      <c r="F61" s="3"/>
      <c r="G61" s="4"/>
      <c r="H61" s="4"/>
      <c r="J61" s="4"/>
      <c r="K61" s="5" t="s">
        <v>193</v>
      </c>
      <c r="M61" s="4"/>
      <c r="N61" s="4"/>
      <c r="O61" s="6"/>
      <c r="P61" s="34"/>
      <c r="Q61" s="4"/>
      <c r="R61" s="46"/>
      <c r="S61" s="47"/>
      <c r="T61" s="47"/>
      <c r="U61" s="47"/>
      <c r="V61" s="47"/>
      <c r="W61" s="43"/>
      <c r="Y61" s="48"/>
    </row>
    <row r="62" spans="1:25" s="5" customFormat="1" ht="15.75">
      <c r="A62" s="36"/>
      <c r="B62" s="37"/>
      <c r="C62" s="37"/>
      <c r="D62" s="38" t="s">
        <v>191</v>
      </c>
      <c r="E62" s="39"/>
      <c r="F62" s="40"/>
      <c r="G62" s="37"/>
      <c r="H62" s="37"/>
      <c r="I62" s="39"/>
      <c r="J62" s="37"/>
      <c r="K62" s="39" t="s">
        <v>194</v>
      </c>
      <c r="L62" s="39"/>
      <c r="M62" s="37"/>
      <c r="N62" s="37"/>
      <c r="O62" s="42"/>
      <c r="P62" s="41"/>
      <c r="Q62" s="4"/>
      <c r="R62" s="46"/>
      <c r="S62" s="47"/>
      <c r="T62" s="47"/>
      <c r="U62" s="47"/>
      <c r="V62" s="47"/>
      <c r="W62" s="43"/>
      <c r="Y62" s="48"/>
    </row>
    <row r="63" ht="18.75" customHeight="1">
      <c r="A63" s="49" t="s">
        <v>209</v>
      </c>
    </row>
  </sheetData>
  <sheetProtection/>
  <mergeCells count="8">
    <mergeCell ref="B6:P6"/>
    <mergeCell ref="A7:P7"/>
    <mergeCell ref="A1:F1"/>
    <mergeCell ref="M1:P1"/>
    <mergeCell ref="A2:F2"/>
    <mergeCell ref="M2:P2"/>
    <mergeCell ref="A3:F3"/>
    <mergeCell ref="B5:P5"/>
  </mergeCells>
  <hyperlinks>
    <hyperlink ref="Y31" r:id="rId1" display="lequanglinh5494@gmail.com"/>
    <hyperlink ref="Y10" r:id="rId2" display="dolan@gmail.com"/>
    <hyperlink ref="Y24" r:id="rId3" display="thuydung22508@gmail.com"/>
    <hyperlink ref="Y37" r:id="rId4" display="chutuananh94@gmail.com"/>
    <hyperlink ref="Y38" r:id="rId5" display="trinhthilananh83@gmail.com"/>
    <hyperlink ref="Y15" r:id="rId6" display="nguyenhai3010@gmail.com"/>
    <hyperlink ref="Y49" r:id="rId7" display="ductuaf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Thanh Ha</dc:creator>
  <cp:keywords/>
  <dc:description/>
  <cp:lastModifiedBy>Nguyen Trong Trung</cp:lastModifiedBy>
  <cp:lastPrinted>2018-04-11T03:26:13Z</cp:lastPrinted>
  <dcterms:created xsi:type="dcterms:W3CDTF">2013-06-03T11:00:50Z</dcterms:created>
  <dcterms:modified xsi:type="dcterms:W3CDTF">2018-05-24T09:20:03Z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